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<sst xmlns="http://schemas.openxmlformats.org/spreadsheetml/2006/main" count="62" uniqueCount="41">
  <si>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2023-2024学年各学院评奖评优名额分配表</t>
  </si>
  <si>
    <t>学院</t>
  </si>
  <si>
    <t>参评人数</t>
  </si>
  <si>
    <t>班级数</t>
  </si>
  <si>
    <t>毕业生数</t>
  </si>
  <si>
    <t>陶铸奖学金</t>
  </si>
  <si>
    <t>甲等奖学金</t>
  </si>
  <si>
    <t>乙等奖学金</t>
  </si>
  <si>
    <t>丙等奖学金</t>
  </si>
  <si>
    <t>三好学生</t>
  </si>
  <si>
    <t>优秀学生干部</t>
  </si>
  <si>
    <t>优秀班集体</t>
  </si>
  <si>
    <t>优秀毕业生</t>
  </si>
  <si>
    <t>林学院、水土保持学院</t>
  </si>
  <si>
    <t>生命与环境科学学院</t>
  </si>
  <si>
    <t>材料科学与工程学院</t>
  </si>
  <si>
    <t>机械与智能制造学院</t>
  </si>
  <si>
    <t>物流学院</t>
  </si>
  <si>
    <t>风景园林学院</t>
  </si>
  <si>
    <t>家具与艺术设计学院</t>
  </si>
  <si>
    <t>土木工程学院</t>
  </si>
  <si>
    <t>食品科学与工程学院</t>
  </si>
  <si>
    <t>化学与化工学院</t>
  </si>
  <si>
    <t>电子信息与物理学院</t>
  </si>
  <si>
    <t>计算机与数学学院</t>
  </si>
  <si>
    <t>前沿交叉学科学院</t>
  </si>
  <si>
    <t>商学院</t>
  </si>
  <si>
    <t>经济学院</t>
  </si>
  <si>
    <t>外国语学院</t>
  </si>
  <si>
    <t>国家公园与旅游学院</t>
  </si>
  <si>
    <t>法学院</t>
  </si>
  <si>
    <t>体育与音乐学院</t>
  </si>
  <si>
    <t>国际学院</t>
  </si>
  <si>
    <t>班戈学院</t>
  </si>
  <si>
    <t>总计</t>
  </si>
  <si>
    <t>2023-2024学年各学院评优评奖联络员会议</t>
  </si>
  <si>
    <t>序号</t>
  </si>
  <si>
    <t>学 院</t>
  </si>
  <si>
    <t>签到人员</t>
  </si>
  <si>
    <t>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</si>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</sst>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方正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A5" sqref="A5"/>
    </sheetView>
  </sheetViews>
  <sheetFormatPr defaultColWidth="9" defaultRowHeight="13.5"/>
  <cols>
    <col min="1" max="1" width="21.125" customWidth="1"/>
    <col min="2" max="2" width="11.25" customWidth="1"/>
    <col min="4" max="4" width="11.25" customWidth="1"/>
    <col min="5" max="8" width="13.875" customWidth="1"/>
    <col min="9" max="9" width="14.25" customWidth="1"/>
    <col min="10" max="10" width="16.5" customWidth="1"/>
    <col min="11" max="12" width="13.875" customWidth="1"/>
  </cols>
  <sheetData>
    <row r="1" s="11" customFormat="1" ht="37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3"/>
    </row>
    <row r="2" s="12" customFormat="1" ht="20.1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24"/>
    </row>
    <row r="3" s="11" customFormat="1" ht="22" customHeight="1" spans="1:13">
      <c r="A3" s="8" t="s">
        <v>13</v>
      </c>
      <c r="B3" s="15">
        <v>1130</v>
      </c>
      <c r="C3" s="16">
        <v>38</v>
      </c>
      <c r="D3" s="15">
        <v>269</v>
      </c>
      <c r="E3" s="17">
        <f t="shared" ref="E3:E23" si="0">B3*0.001</f>
        <v>1.13</v>
      </c>
      <c r="F3" s="18">
        <f t="shared" ref="F3:F23" si="1">B3*0.04</f>
        <v>45.2</v>
      </c>
      <c r="G3" s="18">
        <f t="shared" ref="G3:G23" si="2">B3*0.06</f>
        <v>67.8</v>
      </c>
      <c r="H3" s="17">
        <f t="shared" ref="H3:H23" si="3">B3*0.1</f>
        <v>113</v>
      </c>
      <c r="I3" s="17">
        <v>38</v>
      </c>
      <c r="J3" s="17">
        <f t="shared" ref="J3:J24" si="4">B3*0.05</f>
        <v>56.5</v>
      </c>
      <c r="K3" s="17">
        <f t="shared" ref="K3:K24" si="5">C3*0.08</f>
        <v>3.04</v>
      </c>
      <c r="L3" s="17">
        <f t="shared" ref="L3:L24" si="6">D3*0.25</f>
        <v>67.25</v>
      </c>
      <c r="M3" s="24"/>
    </row>
    <row r="4" s="11" customFormat="1" ht="22" customHeight="1" spans="1:14">
      <c r="A4" s="8" t="s">
        <v>14</v>
      </c>
      <c r="B4" s="15">
        <v>1776</v>
      </c>
      <c r="C4" s="16">
        <v>55</v>
      </c>
      <c r="D4" s="15">
        <v>505</v>
      </c>
      <c r="E4" s="17">
        <f t="shared" si="0"/>
        <v>1.776</v>
      </c>
      <c r="F4" s="18">
        <f t="shared" si="1"/>
        <v>71.04</v>
      </c>
      <c r="G4" s="18">
        <f t="shared" si="2"/>
        <v>106.56</v>
      </c>
      <c r="H4" s="17">
        <f t="shared" si="3"/>
        <v>177.6</v>
      </c>
      <c r="I4" s="17">
        <v>55</v>
      </c>
      <c r="J4" s="17">
        <f t="shared" si="4"/>
        <v>88.8</v>
      </c>
      <c r="K4" s="17">
        <f t="shared" si="5"/>
        <v>4.4</v>
      </c>
      <c r="L4" s="17">
        <f t="shared" si="6"/>
        <v>126.25</v>
      </c>
      <c r="M4" s="24"/>
      <c r="N4" s="25"/>
    </row>
    <row r="5" s="11" customFormat="1" ht="22" customHeight="1" spans="1:13">
      <c r="A5" s="8" t="s">
        <v>15</v>
      </c>
      <c r="B5" s="15">
        <v>1001</v>
      </c>
      <c r="C5" s="16">
        <v>32</v>
      </c>
      <c r="D5" s="15">
        <v>300</v>
      </c>
      <c r="E5" s="17">
        <f t="shared" si="0"/>
        <v>1.001</v>
      </c>
      <c r="F5" s="18">
        <f t="shared" si="1"/>
        <v>40.04</v>
      </c>
      <c r="G5" s="18">
        <f t="shared" si="2"/>
        <v>60.06</v>
      </c>
      <c r="H5" s="17">
        <f t="shared" si="3"/>
        <v>100.1</v>
      </c>
      <c r="I5" s="17">
        <v>32</v>
      </c>
      <c r="J5" s="17">
        <f t="shared" si="4"/>
        <v>50.05</v>
      </c>
      <c r="K5" s="17">
        <f t="shared" si="5"/>
        <v>2.56</v>
      </c>
      <c r="L5" s="17">
        <f t="shared" si="6"/>
        <v>75</v>
      </c>
      <c r="M5" s="24"/>
    </row>
    <row r="6" s="11" customFormat="1" ht="22" customHeight="1" spans="1:13">
      <c r="A6" s="8" t="s">
        <v>16</v>
      </c>
      <c r="B6" s="19">
        <v>1858</v>
      </c>
      <c r="C6" s="20">
        <v>58</v>
      </c>
      <c r="D6" s="15">
        <v>556</v>
      </c>
      <c r="E6" s="17">
        <f t="shared" si="0"/>
        <v>1.858</v>
      </c>
      <c r="F6" s="18">
        <f t="shared" si="1"/>
        <v>74.32</v>
      </c>
      <c r="G6" s="18">
        <f t="shared" si="2"/>
        <v>111.48</v>
      </c>
      <c r="H6" s="17">
        <f t="shared" si="3"/>
        <v>185.8</v>
      </c>
      <c r="I6" s="17">
        <v>58</v>
      </c>
      <c r="J6" s="17">
        <f t="shared" si="4"/>
        <v>92.9</v>
      </c>
      <c r="K6" s="17">
        <f t="shared" si="5"/>
        <v>4.64</v>
      </c>
      <c r="L6" s="17">
        <f t="shared" si="6"/>
        <v>139</v>
      </c>
      <c r="M6" s="24"/>
    </row>
    <row r="7" s="11" customFormat="1" ht="22" customHeight="1" spans="1:13">
      <c r="A7" s="8" t="s">
        <v>17</v>
      </c>
      <c r="B7" s="15">
        <v>877</v>
      </c>
      <c r="C7" s="16">
        <v>25</v>
      </c>
      <c r="D7" s="15">
        <v>237</v>
      </c>
      <c r="E7" s="17">
        <f t="shared" si="0"/>
        <v>0.877</v>
      </c>
      <c r="F7" s="18">
        <f t="shared" si="1"/>
        <v>35.08</v>
      </c>
      <c r="G7" s="18">
        <f t="shared" si="2"/>
        <v>52.62</v>
      </c>
      <c r="H7" s="17">
        <f t="shared" si="3"/>
        <v>87.7</v>
      </c>
      <c r="I7" s="17">
        <v>26</v>
      </c>
      <c r="J7" s="17">
        <f t="shared" si="4"/>
        <v>43.85</v>
      </c>
      <c r="K7" s="17">
        <f t="shared" si="5"/>
        <v>2</v>
      </c>
      <c r="L7" s="17">
        <f t="shared" si="6"/>
        <v>59.25</v>
      </c>
      <c r="M7" s="24"/>
    </row>
    <row r="8" s="13" customFormat="1" ht="22" customHeight="1" spans="1:13">
      <c r="A8" s="8" t="s">
        <v>18</v>
      </c>
      <c r="B8" s="15">
        <v>1047</v>
      </c>
      <c r="C8" s="16">
        <v>38</v>
      </c>
      <c r="D8" s="15">
        <v>345</v>
      </c>
      <c r="E8" s="17">
        <f t="shared" si="0"/>
        <v>1.047</v>
      </c>
      <c r="F8" s="18">
        <f t="shared" si="1"/>
        <v>41.88</v>
      </c>
      <c r="G8" s="18">
        <f t="shared" si="2"/>
        <v>62.82</v>
      </c>
      <c r="H8" s="17">
        <f t="shared" si="3"/>
        <v>104.7</v>
      </c>
      <c r="I8" s="17">
        <v>38</v>
      </c>
      <c r="J8" s="17">
        <f t="shared" si="4"/>
        <v>52.35</v>
      </c>
      <c r="K8" s="17">
        <f t="shared" si="5"/>
        <v>3.04</v>
      </c>
      <c r="L8" s="17">
        <f t="shared" si="6"/>
        <v>86.25</v>
      </c>
      <c r="M8" s="24"/>
    </row>
    <row r="9" s="11" customFormat="1" ht="22" customHeight="1" spans="1:13">
      <c r="A9" s="8" t="s">
        <v>19</v>
      </c>
      <c r="B9" s="15">
        <v>1241</v>
      </c>
      <c r="C9" s="16">
        <v>44</v>
      </c>
      <c r="D9" s="15">
        <v>361</v>
      </c>
      <c r="E9" s="17">
        <f t="shared" si="0"/>
        <v>1.241</v>
      </c>
      <c r="F9" s="18">
        <f t="shared" si="1"/>
        <v>49.64</v>
      </c>
      <c r="G9" s="18">
        <f t="shared" si="2"/>
        <v>74.46</v>
      </c>
      <c r="H9" s="17">
        <f t="shared" si="3"/>
        <v>124.1</v>
      </c>
      <c r="I9" s="17">
        <v>44</v>
      </c>
      <c r="J9" s="17">
        <f t="shared" si="4"/>
        <v>62.05</v>
      </c>
      <c r="K9" s="17">
        <f t="shared" si="5"/>
        <v>3.52</v>
      </c>
      <c r="L9" s="17">
        <f t="shared" si="6"/>
        <v>90.25</v>
      </c>
      <c r="M9" s="24"/>
    </row>
    <row r="10" s="11" customFormat="1" ht="22" customHeight="1" spans="1:13">
      <c r="A10" s="8" t="s">
        <v>20</v>
      </c>
      <c r="B10" s="15">
        <v>1408</v>
      </c>
      <c r="C10" s="16">
        <v>44</v>
      </c>
      <c r="D10" s="15">
        <v>446</v>
      </c>
      <c r="E10" s="17">
        <f t="shared" si="0"/>
        <v>1.408</v>
      </c>
      <c r="F10" s="18">
        <f t="shared" si="1"/>
        <v>56.32</v>
      </c>
      <c r="G10" s="18">
        <f t="shared" si="2"/>
        <v>84.48</v>
      </c>
      <c r="H10" s="17">
        <f t="shared" si="3"/>
        <v>140.8</v>
      </c>
      <c r="I10" s="17">
        <v>44</v>
      </c>
      <c r="J10" s="17">
        <f t="shared" si="4"/>
        <v>70.4</v>
      </c>
      <c r="K10" s="17">
        <f t="shared" si="5"/>
        <v>3.52</v>
      </c>
      <c r="L10" s="17">
        <f t="shared" si="6"/>
        <v>111.5</v>
      </c>
      <c r="M10" s="24"/>
    </row>
    <row r="11" s="11" customFormat="1" ht="22" customHeight="1" spans="1:13">
      <c r="A11" s="8" t="s">
        <v>21</v>
      </c>
      <c r="B11" s="15">
        <v>760</v>
      </c>
      <c r="C11" s="16">
        <v>22</v>
      </c>
      <c r="D11" s="15">
        <v>229</v>
      </c>
      <c r="E11" s="17">
        <f t="shared" si="0"/>
        <v>0.76</v>
      </c>
      <c r="F11" s="18">
        <f t="shared" si="1"/>
        <v>30.4</v>
      </c>
      <c r="G11" s="18">
        <f t="shared" si="2"/>
        <v>45.6</v>
      </c>
      <c r="H11" s="17">
        <f t="shared" si="3"/>
        <v>76</v>
      </c>
      <c r="I11" s="17">
        <v>23</v>
      </c>
      <c r="J11" s="17">
        <f t="shared" si="4"/>
        <v>38</v>
      </c>
      <c r="K11" s="17">
        <f t="shared" si="5"/>
        <v>1.76</v>
      </c>
      <c r="L11" s="17">
        <f t="shared" si="6"/>
        <v>57.25</v>
      </c>
      <c r="M11" s="24"/>
    </row>
    <row r="12" s="11" customFormat="1" ht="22" customHeight="1" spans="1:13">
      <c r="A12" s="9" t="s">
        <v>22</v>
      </c>
      <c r="B12" s="15">
        <v>412</v>
      </c>
      <c r="C12" s="16">
        <v>12</v>
      </c>
      <c r="D12" s="15">
        <v>109</v>
      </c>
      <c r="E12" s="17">
        <v>1</v>
      </c>
      <c r="F12" s="18">
        <f t="shared" si="1"/>
        <v>16.48</v>
      </c>
      <c r="G12" s="18">
        <f t="shared" si="2"/>
        <v>24.72</v>
      </c>
      <c r="H12" s="17">
        <f t="shared" si="3"/>
        <v>41.2</v>
      </c>
      <c r="I12" s="17">
        <v>12</v>
      </c>
      <c r="J12" s="17">
        <f t="shared" si="4"/>
        <v>20.6</v>
      </c>
      <c r="K12" s="17">
        <f t="shared" si="5"/>
        <v>0.96</v>
      </c>
      <c r="L12" s="17">
        <f t="shared" si="6"/>
        <v>27.25</v>
      </c>
      <c r="M12" s="24"/>
    </row>
    <row r="13" s="11" customFormat="1" ht="22" customHeight="1" spans="1:13">
      <c r="A13" s="8" t="s">
        <v>23</v>
      </c>
      <c r="B13" s="15">
        <v>1334</v>
      </c>
      <c r="C13" s="16">
        <v>33</v>
      </c>
      <c r="D13" s="19">
        <v>329</v>
      </c>
      <c r="E13" s="17">
        <f t="shared" si="0"/>
        <v>1.334</v>
      </c>
      <c r="F13" s="18">
        <f t="shared" si="1"/>
        <v>53.36</v>
      </c>
      <c r="G13" s="18">
        <f t="shared" si="2"/>
        <v>80.04</v>
      </c>
      <c r="H13" s="17">
        <f t="shared" si="3"/>
        <v>133.4</v>
      </c>
      <c r="I13" s="17">
        <v>40</v>
      </c>
      <c r="J13" s="17">
        <f t="shared" si="4"/>
        <v>66.7</v>
      </c>
      <c r="K13" s="17">
        <f t="shared" si="5"/>
        <v>2.64</v>
      </c>
      <c r="L13" s="17">
        <f t="shared" si="6"/>
        <v>82.25</v>
      </c>
      <c r="M13" s="24"/>
    </row>
    <row r="14" s="11" customFormat="1" ht="22" customHeight="1" spans="1:13">
      <c r="A14" s="8" t="s">
        <v>24</v>
      </c>
      <c r="B14" s="15">
        <v>1270</v>
      </c>
      <c r="C14" s="16">
        <v>35</v>
      </c>
      <c r="D14" s="15">
        <v>440</v>
      </c>
      <c r="E14" s="17">
        <f t="shared" si="0"/>
        <v>1.27</v>
      </c>
      <c r="F14" s="18">
        <f t="shared" si="1"/>
        <v>50.8</v>
      </c>
      <c r="G14" s="18">
        <f t="shared" si="2"/>
        <v>76.2</v>
      </c>
      <c r="H14" s="17">
        <f t="shared" si="3"/>
        <v>127</v>
      </c>
      <c r="I14" s="17">
        <v>38</v>
      </c>
      <c r="J14" s="17">
        <f t="shared" si="4"/>
        <v>63.5</v>
      </c>
      <c r="K14" s="17">
        <f t="shared" si="5"/>
        <v>2.8</v>
      </c>
      <c r="L14" s="17">
        <f t="shared" si="6"/>
        <v>110</v>
      </c>
      <c r="M14" s="24"/>
    </row>
    <row r="15" s="11" customFormat="1" ht="22" customHeight="1" spans="1:13">
      <c r="A15" s="8" t="s">
        <v>25</v>
      </c>
      <c r="B15" s="15">
        <v>646</v>
      </c>
      <c r="C15" s="16">
        <v>20</v>
      </c>
      <c r="D15" s="15">
        <v>122</v>
      </c>
      <c r="E15" s="17">
        <f t="shared" si="0"/>
        <v>0.646</v>
      </c>
      <c r="F15" s="18">
        <f t="shared" si="1"/>
        <v>25.84</v>
      </c>
      <c r="G15" s="18">
        <f t="shared" si="2"/>
        <v>38.76</v>
      </c>
      <c r="H15" s="17">
        <f t="shared" si="3"/>
        <v>64.6</v>
      </c>
      <c r="I15" s="17">
        <v>20</v>
      </c>
      <c r="J15" s="17">
        <f t="shared" si="4"/>
        <v>32.3</v>
      </c>
      <c r="K15" s="17">
        <f t="shared" si="5"/>
        <v>1.6</v>
      </c>
      <c r="L15" s="17">
        <f t="shared" si="6"/>
        <v>30.5</v>
      </c>
      <c r="M15" s="24"/>
    </row>
    <row r="16" s="11" customFormat="1" ht="22" customHeight="1" spans="1:13">
      <c r="A16" s="8" t="s">
        <v>26</v>
      </c>
      <c r="B16" s="19">
        <v>1870</v>
      </c>
      <c r="C16" s="16">
        <v>45</v>
      </c>
      <c r="D16" s="15">
        <v>594</v>
      </c>
      <c r="E16" s="17">
        <f t="shared" si="0"/>
        <v>1.87</v>
      </c>
      <c r="F16" s="18">
        <f t="shared" si="1"/>
        <v>74.8</v>
      </c>
      <c r="G16" s="18">
        <f t="shared" si="2"/>
        <v>112.2</v>
      </c>
      <c r="H16" s="17">
        <f t="shared" si="3"/>
        <v>187</v>
      </c>
      <c r="I16" s="17">
        <v>56</v>
      </c>
      <c r="J16" s="17">
        <f t="shared" si="4"/>
        <v>93.5</v>
      </c>
      <c r="K16" s="17">
        <f t="shared" si="5"/>
        <v>3.6</v>
      </c>
      <c r="L16" s="17">
        <f t="shared" si="6"/>
        <v>148.5</v>
      </c>
      <c r="M16" s="24"/>
    </row>
    <row r="17" s="11" customFormat="1" ht="22" customHeight="1" spans="1:13">
      <c r="A17" s="8" t="s">
        <v>27</v>
      </c>
      <c r="B17" s="15">
        <v>1424</v>
      </c>
      <c r="C17" s="20">
        <v>41</v>
      </c>
      <c r="D17" s="15">
        <v>462</v>
      </c>
      <c r="E17" s="17">
        <f t="shared" si="0"/>
        <v>1.424</v>
      </c>
      <c r="F17" s="18">
        <f t="shared" si="1"/>
        <v>56.96</v>
      </c>
      <c r="G17" s="18">
        <f t="shared" si="2"/>
        <v>85.44</v>
      </c>
      <c r="H17" s="17">
        <f t="shared" si="3"/>
        <v>142.4</v>
      </c>
      <c r="I17" s="17">
        <v>43</v>
      </c>
      <c r="J17" s="17">
        <f t="shared" si="4"/>
        <v>71.2</v>
      </c>
      <c r="K17" s="17">
        <f t="shared" si="5"/>
        <v>3.28</v>
      </c>
      <c r="L17" s="17">
        <f t="shared" si="6"/>
        <v>115.5</v>
      </c>
      <c r="M17" s="24"/>
    </row>
    <row r="18" s="11" customFormat="1" ht="22" customHeight="1" spans="1:13">
      <c r="A18" s="8" t="s">
        <v>28</v>
      </c>
      <c r="B18" s="15">
        <v>770</v>
      </c>
      <c r="C18" s="20">
        <v>26</v>
      </c>
      <c r="D18" s="15">
        <v>233</v>
      </c>
      <c r="E18" s="17">
        <f t="shared" si="0"/>
        <v>0.77</v>
      </c>
      <c r="F18" s="18">
        <f t="shared" si="1"/>
        <v>30.8</v>
      </c>
      <c r="G18" s="18">
        <f t="shared" si="2"/>
        <v>46.2</v>
      </c>
      <c r="H18" s="17">
        <f t="shared" si="3"/>
        <v>77</v>
      </c>
      <c r="I18" s="17">
        <v>26</v>
      </c>
      <c r="J18" s="17">
        <f t="shared" si="4"/>
        <v>38.5</v>
      </c>
      <c r="K18" s="17">
        <f t="shared" si="5"/>
        <v>2.08</v>
      </c>
      <c r="L18" s="17">
        <f t="shared" si="6"/>
        <v>58.25</v>
      </c>
      <c r="M18" s="24"/>
    </row>
    <row r="19" s="11" customFormat="1" ht="22" customHeight="1" spans="1:13">
      <c r="A19" s="8" t="s">
        <v>29</v>
      </c>
      <c r="B19" s="15">
        <v>946</v>
      </c>
      <c r="C19" s="16">
        <v>30</v>
      </c>
      <c r="D19" s="15">
        <v>296</v>
      </c>
      <c r="E19" s="17">
        <f t="shared" si="0"/>
        <v>0.946</v>
      </c>
      <c r="F19" s="18">
        <f t="shared" si="1"/>
        <v>37.84</v>
      </c>
      <c r="G19" s="18">
        <f t="shared" si="2"/>
        <v>56.76</v>
      </c>
      <c r="H19" s="17">
        <f t="shared" si="3"/>
        <v>94.6</v>
      </c>
      <c r="I19" s="17">
        <v>30</v>
      </c>
      <c r="J19" s="17">
        <f t="shared" si="4"/>
        <v>47.3</v>
      </c>
      <c r="K19" s="17">
        <f t="shared" si="5"/>
        <v>2.4</v>
      </c>
      <c r="L19" s="17">
        <f t="shared" si="6"/>
        <v>74</v>
      </c>
      <c r="M19" s="24"/>
    </row>
    <row r="20" s="11" customFormat="1" ht="22" customHeight="1" spans="1:13">
      <c r="A20" s="8" t="s">
        <v>30</v>
      </c>
      <c r="B20" s="15">
        <v>1002</v>
      </c>
      <c r="C20" s="20">
        <v>29</v>
      </c>
      <c r="D20" s="15">
        <v>172</v>
      </c>
      <c r="E20" s="17">
        <f t="shared" si="0"/>
        <v>1.002</v>
      </c>
      <c r="F20" s="18">
        <f t="shared" si="1"/>
        <v>40.08</v>
      </c>
      <c r="G20" s="18">
        <f t="shared" si="2"/>
        <v>60.12</v>
      </c>
      <c r="H20" s="17">
        <f t="shared" si="3"/>
        <v>100.2</v>
      </c>
      <c r="I20" s="17">
        <v>30</v>
      </c>
      <c r="J20" s="17">
        <f t="shared" si="4"/>
        <v>50.1</v>
      </c>
      <c r="K20" s="17">
        <f t="shared" si="5"/>
        <v>2.32</v>
      </c>
      <c r="L20" s="17">
        <f t="shared" si="6"/>
        <v>43</v>
      </c>
      <c r="M20" s="24"/>
    </row>
    <row r="21" s="11" customFormat="1" ht="22" customHeight="1" spans="1:13">
      <c r="A21" s="8" t="s">
        <v>31</v>
      </c>
      <c r="B21" s="15">
        <v>515</v>
      </c>
      <c r="C21" s="16">
        <v>19</v>
      </c>
      <c r="D21" s="15">
        <v>150</v>
      </c>
      <c r="E21" s="17">
        <f t="shared" si="0"/>
        <v>0.515</v>
      </c>
      <c r="F21" s="18">
        <f t="shared" si="1"/>
        <v>20.6</v>
      </c>
      <c r="G21" s="18">
        <f t="shared" si="2"/>
        <v>30.9</v>
      </c>
      <c r="H21" s="17">
        <f t="shared" si="3"/>
        <v>51.5</v>
      </c>
      <c r="I21" s="17">
        <v>19</v>
      </c>
      <c r="J21" s="17">
        <f t="shared" si="4"/>
        <v>25.75</v>
      </c>
      <c r="K21" s="17">
        <f t="shared" si="5"/>
        <v>1.52</v>
      </c>
      <c r="L21" s="17">
        <f t="shared" si="6"/>
        <v>37.5</v>
      </c>
      <c r="M21" s="24"/>
    </row>
    <row r="22" s="11" customFormat="1" ht="22" customHeight="1" spans="1:13">
      <c r="A22" s="8" t="s">
        <v>32</v>
      </c>
      <c r="B22" s="15">
        <v>58</v>
      </c>
      <c r="C22" s="20">
        <v>4</v>
      </c>
      <c r="D22" s="15">
        <v>7</v>
      </c>
      <c r="E22" s="17">
        <f t="shared" si="0"/>
        <v>0.058</v>
      </c>
      <c r="F22" s="18">
        <f t="shared" si="1"/>
        <v>2.32</v>
      </c>
      <c r="G22" s="18">
        <f t="shared" si="2"/>
        <v>3.48</v>
      </c>
      <c r="H22" s="17">
        <f t="shared" si="3"/>
        <v>5.8</v>
      </c>
      <c r="I22" s="17">
        <v>4</v>
      </c>
      <c r="J22" s="17">
        <f t="shared" si="4"/>
        <v>2.9</v>
      </c>
      <c r="K22" s="17">
        <f t="shared" si="5"/>
        <v>0.32</v>
      </c>
      <c r="L22" s="17">
        <f t="shared" si="6"/>
        <v>1.75</v>
      </c>
      <c r="M22" s="24"/>
    </row>
    <row r="23" s="11" customFormat="1" ht="22" customHeight="1" spans="1:13">
      <c r="A23" s="8" t="s">
        <v>33</v>
      </c>
      <c r="B23" s="15">
        <v>550</v>
      </c>
      <c r="C23" s="16">
        <v>21</v>
      </c>
      <c r="D23" s="15">
        <v>183</v>
      </c>
      <c r="E23" s="17">
        <f t="shared" si="0"/>
        <v>0.55</v>
      </c>
      <c r="F23" s="18">
        <f t="shared" si="1"/>
        <v>22</v>
      </c>
      <c r="G23" s="18">
        <f t="shared" si="2"/>
        <v>33</v>
      </c>
      <c r="H23" s="17">
        <f t="shared" si="3"/>
        <v>55</v>
      </c>
      <c r="I23" s="17">
        <v>21</v>
      </c>
      <c r="J23" s="17">
        <f t="shared" si="4"/>
        <v>27.5</v>
      </c>
      <c r="K23" s="17">
        <f t="shared" si="5"/>
        <v>1.68</v>
      </c>
      <c r="L23" s="17">
        <f t="shared" si="6"/>
        <v>45.75</v>
      </c>
      <c r="M23" s="24"/>
    </row>
    <row r="24" s="11" customFormat="1" ht="22" customHeight="1" spans="1:13">
      <c r="A24" s="21" t="s">
        <v>34</v>
      </c>
      <c r="B24" s="15">
        <f t="shared" ref="B24:I24" si="7">SUM(B3:B23)</f>
        <v>21895</v>
      </c>
      <c r="C24" s="20">
        <f t="shared" si="7"/>
        <v>671</v>
      </c>
      <c r="D24" s="15">
        <f t="shared" si="7"/>
        <v>6345</v>
      </c>
      <c r="E24" s="22">
        <v>23</v>
      </c>
      <c r="F24" s="22">
        <f t="shared" si="7"/>
        <v>875.8</v>
      </c>
      <c r="G24" s="22">
        <f t="shared" si="7"/>
        <v>1313.7</v>
      </c>
      <c r="H24" s="22">
        <f t="shared" si="7"/>
        <v>2189.5</v>
      </c>
      <c r="I24" s="17">
        <f t="shared" si="7"/>
        <v>697</v>
      </c>
      <c r="J24" s="17">
        <f t="shared" si="4"/>
        <v>1094.75</v>
      </c>
      <c r="K24" s="17">
        <f t="shared" si="5"/>
        <v>53.68</v>
      </c>
      <c r="L24" s="17">
        <f t="shared" si="6"/>
        <v>1586.25</v>
      </c>
      <c r="M24" s="24"/>
    </row>
  </sheetData>
  <mergeCells count="1">
    <mergeCell ref="A1:L1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5" sqref="C5"/>
    </sheetView>
  </sheetViews>
  <sheetFormatPr defaultColWidth="9" defaultRowHeight="13.5" outlineLevelCol="4"/>
  <cols>
    <col min="1" max="1" width="4.875" style="3" customWidth="1"/>
    <col min="2" max="2" width="27.75" style="3" customWidth="1"/>
    <col min="3" max="3" width="17.25" style="3" customWidth="1"/>
    <col min="4" max="4" width="19.625" style="3" customWidth="1"/>
    <col min="5" max="5" width="14.125" style="3" customWidth="1"/>
    <col min="6" max="16384" width="9" style="3"/>
  </cols>
  <sheetData>
    <row r="1" s="1" customFormat="1" ht="31" customHeight="1" spans="1:4">
      <c r="A1" s="4" t="s">
        <v>35</v>
      </c>
      <c r="B1" s="4"/>
      <c r="C1" s="4"/>
      <c r="D1" s="4"/>
    </row>
    <row r="2" s="2" customFormat="1" ht="27" customHeight="1" spans="1:5">
      <c r="A2" s="5" t="s">
        <v>36</v>
      </c>
      <c r="B2" s="6" t="s">
        <v>37</v>
      </c>
      <c r="C2" s="5" t="s">
        <v>38</v>
      </c>
      <c r="D2" s="5" t="s">
        <v>39</v>
      </c>
      <c r="E2" s="5" t="s">
        <v>40</v>
      </c>
    </row>
    <row r="3" ht="27" customHeight="1" spans="1:5">
      <c r="A3" s="7">
        <v>1</v>
      </c>
      <c r="B3" s="8" t="s">
        <v>13</v>
      </c>
      <c r="C3" s="7"/>
      <c r="D3" s="7"/>
      <c r="E3" s="7"/>
    </row>
    <row r="4" ht="27" customHeight="1" spans="1:5">
      <c r="A4" s="7">
        <v>2</v>
      </c>
      <c r="B4" s="8" t="s">
        <v>14</v>
      </c>
      <c r="C4" s="7"/>
      <c r="D4" s="7"/>
      <c r="E4" s="7"/>
    </row>
    <row r="5" ht="27" customHeight="1" spans="1:5">
      <c r="A5" s="7">
        <v>3</v>
      </c>
      <c r="B5" s="8" t="s">
        <v>15</v>
      </c>
      <c r="C5" s="7"/>
      <c r="D5" s="7"/>
      <c r="E5" s="7"/>
    </row>
    <row r="6" ht="27" customHeight="1" spans="1:5">
      <c r="A6" s="7">
        <v>4</v>
      </c>
      <c r="B6" s="8" t="s">
        <v>16</v>
      </c>
      <c r="C6" s="7"/>
      <c r="D6" s="7"/>
      <c r="E6" s="7"/>
    </row>
    <row r="7" ht="27" customHeight="1" spans="1:5">
      <c r="A7" s="7">
        <v>5</v>
      </c>
      <c r="B7" s="8" t="s">
        <v>17</v>
      </c>
      <c r="C7" s="7"/>
      <c r="D7" s="7"/>
      <c r="E7" s="7"/>
    </row>
    <row r="8" ht="27" customHeight="1" spans="1:5">
      <c r="A8" s="7">
        <v>6</v>
      </c>
      <c r="B8" s="8" t="s">
        <v>18</v>
      </c>
      <c r="C8" s="7"/>
      <c r="D8" s="7"/>
      <c r="E8" s="7"/>
    </row>
    <row r="9" ht="27" customHeight="1" spans="1:5">
      <c r="A9" s="7">
        <v>7</v>
      </c>
      <c r="B9" s="8" t="s">
        <v>19</v>
      </c>
      <c r="C9" s="7"/>
      <c r="D9" s="7"/>
      <c r="E9" s="7"/>
    </row>
    <row r="10" ht="27" customHeight="1" spans="1:5">
      <c r="A10" s="7">
        <v>8</v>
      </c>
      <c r="B10" s="8" t="s">
        <v>20</v>
      </c>
      <c r="C10" s="7"/>
      <c r="D10" s="7"/>
      <c r="E10" s="7"/>
    </row>
    <row r="11" ht="27" customHeight="1" spans="1:5">
      <c r="A11" s="7">
        <v>9</v>
      </c>
      <c r="B11" s="8" t="s">
        <v>21</v>
      </c>
      <c r="C11" s="7"/>
      <c r="D11" s="7"/>
      <c r="E11" s="7"/>
    </row>
    <row r="12" ht="27" customHeight="1" spans="1:5">
      <c r="A12" s="7">
        <v>10</v>
      </c>
      <c r="B12" s="9" t="s">
        <v>22</v>
      </c>
      <c r="C12" s="7"/>
      <c r="D12" s="7"/>
      <c r="E12" s="7"/>
    </row>
    <row r="13" ht="27" customHeight="1" spans="1:5">
      <c r="A13" s="7">
        <v>11</v>
      </c>
      <c r="B13" s="8" t="s">
        <v>23</v>
      </c>
      <c r="C13" s="10"/>
      <c r="D13" s="7"/>
      <c r="E13" s="7"/>
    </row>
    <row r="14" ht="27" customHeight="1" spans="1:5">
      <c r="A14" s="7">
        <v>12</v>
      </c>
      <c r="B14" s="8" t="s">
        <v>24</v>
      </c>
      <c r="C14" s="7"/>
      <c r="D14" s="7"/>
      <c r="E14" s="7"/>
    </row>
    <row r="15" ht="27" customHeight="1" spans="1:5">
      <c r="A15" s="7">
        <v>13</v>
      </c>
      <c r="B15" s="8" t="s">
        <v>25</v>
      </c>
      <c r="C15" s="7"/>
      <c r="D15" s="7"/>
      <c r="E15" s="7"/>
    </row>
    <row r="16" ht="27" customHeight="1" spans="1:5">
      <c r="A16" s="7">
        <v>14</v>
      </c>
      <c r="B16" s="8" t="s">
        <v>26</v>
      </c>
      <c r="C16" s="7"/>
      <c r="D16" s="7"/>
      <c r="E16" s="7"/>
    </row>
    <row r="17" ht="27" customHeight="1" spans="1:5">
      <c r="A17" s="7">
        <v>15</v>
      </c>
      <c r="B17" s="8" t="s">
        <v>27</v>
      </c>
      <c r="C17" s="7"/>
      <c r="D17" s="7"/>
      <c r="E17" s="7"/>
    </row>
    <row r="18" ht="27" customHeight="1" spans="1:5">
      <c r="A18" s="7">
        <v>16</v>
      </c>
      <c r="B18" s="8" t="s">
        <v>28</v>
      </c>
      <c r="C18" s="7"/>
      <c r="D18" s="7"/>
      <c r="E18" s="7"/>
    </row>
    <row r="19" ht="27" customHeight="1" spans="1:5">
      <c r="A19" s="7">
        <v>17</v>
      </c>
      <c r="B19" s="8" t="s">
        <v>29</v>
      </c>
      <c r="C19" s="7"/>
      <c r="D19" s="7"/>
      <c r="E19" s="7"/>
    </row>
    <row r="20" ht="27" customHeight="1" spans="1:5">
      <c r="A20" s="7">
        <v>18</v>
      </c>
      <c r="B20" s="8" t="s">
        <v>30</v>
      </c>
      <c r="C20" s="7"/>
      <c r="D20" s="7"/>
      <c r="E20" s="7"/>
    </row>
    <row r="21" ht="27" customHeight="1" spans="1:5">
      <c r="A21" s="7">
        <v>19</v>
      </c>
      <c r="B21" s="8" t="s">
        <v>31</v>
      </c>
      <c r="C21" s="7"/>
      <c r="D21" s="7"/>
      <c r="E21" s="7"/>
    </row>
    <row r="22" ht="27" customHeight="1" spans="1:5">
      <c r="A22" s="7">
        <v>20</v>
      </c>
      <c r="B22" s="8" t="s">
        <v>32</v>
      </c>
      <c r="C22" s="7"/>
      <c r="D22" s="7"/>
      <c r="E22" s="7"/>
    </row>
    <row r="23" ht="27" customHeight="1" spans="1:5">
      <c r="A23" s="7">
        <v>21</v>
      </c>
      <c r="B23" s="8" t="s">
        <v>33</v>
      </c>
      <c r="C23" s="7"/>
      <c r="D23" s="7"/>
      <c r="E23" s="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</dc:creator>
  <cp:lastModifiedBy>李佳</cp:lastModifiedBy>
  <dcterms:created xsi:type="dcterms:W3CDTF">2024-09-23T09:47:00Z</dcterms:created>
  <dcterms:modified xsi:type="dcterms:W3CDTF">2024-09-25T00:20:03Z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7C9FEF699E7F4E02AC045781125B9CD7_11</vt:lpwstr>
  </property>
  <property fmtid="{D5CDD505-2E9C-101B-9397-08002B2CF9AE}" pid="3" name="KSOProductBuildVer">
    <vt:lpwstr>2052-12.1.0.18276</vt:lpwstr>
  </property>
</Properties>
</file>